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b756597215bd691/AA - Organisation LA TVT/2024/AA - UBS Kids Cup/Ausschreibung/"/>
    </mc:Choice>
  </mc:AlternateContent>
  <xr:revisionPtr revIDLastSave="6" documentId="8_{3B3C23AA-B844-4988-923E-67E88CEC9468}" xr6:coauthVersionLast="47" xr6:coauthVersionMax="47" xr10:uidLastSave="{D077FAFB-D15D-414D-A431-D0FF5AD590EF}"/>
  <bookViews>
    <workbookView xWindow="-110" yWindow="-110" windowWidth="38620" windowHeight="21100" tabRatio="500" xr2:uid="{00000000-000D-0000-FFFF-FFFF00000000}"/>
  </bookViews>
  <sheets>
    <sheet name="UBS Kids Cup" sheetId="1" r:id="rId1"/>
  </sheets>
  <definedNames>
    <definedName name="_xlnm.Print_Area" localSheetId="0">'UBS Kids Cup'!$A$1:$L$36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N32" i="1" l="1"/>
  <c r="N33" i="1"/>
  <c r="N34" i="1"/>
  <c r="N35" i="1"/>
  <c r="N36" i="1"/>
  <c r="N31" i="1"/>
  <c r="M33" i="1"/>
  <c r="O33" i="1" s="1"/>
  <c r="M34" i="1"/>
  <c r="O34" i="1" s="1"/>
  <c r="P34" i="1" l="1"/>
  <c r="P33" i="1"/>
  <c r="Q34" i="1"/>
  <c r="Q33" i="1"/>
  <c r="M32" i="1"/>
  <c r="M35" i="1"/>
  <c r="M36" i="1"/>
  <c r="M31" i="1"/>
  <c r="P31" i="1" s="1"/>
  <c r="O36" i="1" l="1"/>
  <c r="P36" i="1"/>
  <c r="O35" i="1"/>
  <c r="P35" i="1"/>
  <c r="O32" i="1"/>
  <c r="P32" i="1"/>
  <c r="Q31" i="1"/>
  <c r="Q35" i="1"/>
  <c r="Q32" i="1"/>
  <c r="Q36" i="1"/>
  <c r="O31" i="1"/>
  <c r="N27" i="1" l="1"/>
  <c r="M27" i="1"/>
  <c r="F16" i="1" s="1"/>
  <c r="P27" i="1" l="1"/>
  <c r="F18" i="1" s="1"/>
  <c r="Q27" i="1"/>
  <c r="F19" i="1" s="1"/>
  <c r="O27" i="1"/>
  <c r="F15" i="1" l="1"/>
  <c r="F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Fitze Stefan</author>
  </authors>
  <commentList>
    <comment ref="M26" authorId="0" shapeId="0" xr:uid="{901260C5-D16D-44A9-A799-F0956912EC4A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Name eingetragen</t>
        </r>
      </text>
    </comment>
    <comment ref="N26" authorId="0" shapeId="0" xr:uid="{6F04C430-5F5E-4D61-8C50-46476AECCDDA}">
      <text>
        <r>
          <rPr>
            <b/>
            <sz val="9"/>
            <color rgb="FF000000"/>
            <rFont val="Segoe UI"/>
            <charset val="1"/>
          </rPr>
          <t>Fitze Stefan:</t>
        </r>
        <r>
          <rPr>
            <sz val="9"/>
            <color rgb="FF000000"/>
            <rFont val="Segoe UI"/>
            <charset val="1"/>
          </rPr>
          <t xml:space="preserve">
</t>
        </r>
        <r>
          <rPr>
            <sz val="9"/>
            <color rgb="FF000000"/>
            <rFont val="Segoe UI"/>
            <charset val="1"/>
          </rPr>
          <t>Prüft, ob eine Meldung ohne Namenseingabe gemacht wurde.</t>
        </r>
      </text>
    </comment>
    <comment ref="O26" authorId="0" shapeId="0" xr:uid="{9F134934-10FA-4E34-9CC8-8BBF637C5166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 xml:space="preserve">Jahrgang komplett
</t>
        </r>
      </text>
    </comment>
    <comment ref="P26" authorId="0" shapeId="0" xr:uid="{43DA6FE8-43AD-4BB0-80D5-B20FB64247E9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Kategorie korrekt erfasst</t>
        </r>
      </text>
    </comment>
    <comment ref="Q26" authorId="0" shapeId="0" xr:uid="{A1A72462-5437-4736-B0D3-85AC39E18A63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Anzahl Disziplinen korrekt.</t>
        </r>
      </text>
    </comment>
    <comment ref="M30" authorId="0" shapeId="0" xr:uid="{E93AA4DC-B0A3-BB42-93F8-2755A2263067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Name eingetragen</t>
        </r>
      </text>
    </comment>
    <comment ref="N30" authorId="0" shapeId="0" xr:uid="{91737FAB-FB29-514E-93D0-26A06398CA34}">
      <text>
        <r>
          <rPr>
            <b/>
            <sz val="9"/>
            <color rgb="FF000000"/>
            <rFont val="Segoe UI"/>
            <charset val="1"/>
          </rPr>
          <t>Fitze Stefan:</t>
        </r>
        <r>
          <rPr>
            <sz val="9"/>
            <color rgb="FF000000"/>
            <rFont val="Segoe UI"/>
            <charset val="1"/>
          </rPr>
          <t xml:space="preserve">
</t>
        </r>
        <r>
          <rPr>
            <sz val="9"/>
            <color rgb="FF000000"/>
            <rFont val="Segoe UI"/>
            <charset val="1"/>
          </rPr>
          <t>Prüft, ob eine Meldung ohne Namenseingabe gemacht wurde.</t>
        </r>
      </text>
    </comment>
    <comment ref="O30" authorId="0" shapeId="0" xr:uid="{C0191641-ED79-D740-9B99-4017BF9CD05D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 xml:space="preserve">Jahrgang komplett
</t>
        </r>
      </text>
    </comment>
    <comment ref="P30" authorId="0" shapeId="0" xr:uid="{AD55DB94-AA78-ED46-A246-41DBD608FEEB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Kategorie korrekt erfasst</t>
        </r>
      </text>
    </comment>
    <comment ref="Q30" authorId="0" shapeId="0" xr:uid="{CB24CFE3-5880-E041-B345-A826F6EC0B59}">
      <text>
        <r>
          <rPr>
            <b/>
            <sz val="9"/>
            <color rgb="FF000000"/>
            <rFont val="Segoe UI"/>
            <family val="2"/>
            <charset val="1"/>
          </rPr>
          <t>Fitze Stefan: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Anzahl Disziplinen korrekt.</t>
        </r>
      </text>
    </comment>
  </commentList>
</comments>
</file>

<file path=xl/sharedStrings.xml><?xml version="1.0" encoding="utf-8"?>
<sst xmlns="http://schemas.openxmlformats.org/spreadsheetml/2006/main" count="61" uniqueCount="42">
  <si>
    <t>Vorname</t>
  </si>
  <si>
    <t>Nachname</t>
  </si>
  <si>
    <t>W</t>
  </si>
  <si>
    <t>M</t>
  </si>
  <si>
    <t>Hilfsfeld 1</t>
  </si>
  <si>
    <t>Hilfsfeld 2</t>
  </si>
  <si>
    <t>Hilfsfeld 3</t>
  </si>
  <si>
    <t>Hilfsfeld 4</t>
  </si>
  <si>
    <t>Hilfsfeld 1.1</t>
  </si>
  <si>
    <t>Athlet/in</t>
  </si>
  <si>
    <t>Verantwortliche Kontaktperson</t>
  </si>
  <si>
    <t>Geburtsdatum</t>
  </si>
  <si>
    <t>x</t>
  </si>
  <si>
    <t>Anmeldeschluss</t>
  </si>
  <si>
    <t>Anmeldung an</t>
  </si>
  <si>
    <t>Strasse</t>
  </si>
  <si>
    <t>PLZ/Ort</t>
  </si>
  <si>
    <t>Telefonnummer</t>
  </si>
  <si>
    <t>E-Mail</t>
  </si>
  <si>
    <t>Die Anmeldung wird nach Erhalt per E-Mail bestätigt.</t>
  </si>
  <si>
    <t>Muster</t>
  </si>
  <si>
    <t>Max</t>
  </si>
  <si>
    <t xml:space="preserve">TV Teufen Leichtathletik, 9053 Teufen
www.tvteufen.ch                        </t>
  </si>
  <si>
    <t>Verein</t>
  </si>
  <si>
    <t>Startgeld für Teufner/innen</t>
  </si>
  <si>
    <t>oder aus Teufner Vereinen</t>
  </si>
  <si>
    <t>Startgeld für Auswärtige</t>
  </si>
  <si>
    <t>Bei verspäteter Anmeldung oder Nachmeldung vor Ort</t>
  </si>
  <si>
    <t>Ein allfälliges Startgeld ist vor Ort zu bezahlen.</t>
  </si>
  <si>
    <t>Geschlecht</t>
  </si>
  <si>
    <t>Athlet/innen mit einer Swiss Athletics Lizenz melden sich bitte zwingend über folgenden Link für den Wettkampf an:</t>
  </si>
  <si>
    <t>Bitte Athlet/in gemäss untenstehendem Beispiel eintragen und Buchstaben "x" verwenden, um Geschlecht auszuwählen.</t>
  </si>
  <si>
    <t>PLZ</t>
  </si>
  <si>
    <t>Wohnort</t>
  </si>
  <si>
    <t>Adresse</t>
  </si>
  <si>
    <t>Teufen</t>
  </si>
  <si>
    <t>Musterstrasse 10</t>
  </si>
  <si>
    <t>https://www.ubs-kidscup.ch/de/fuer-teilnehmer/startmoeglichkeiten/offene-lokale-ausscheidung</t>
  </si>
  <si>
    <t>UBS Kids Cup vom Mittwoch, 26. Juni 2024</t>
  </si>
  <si>
    <t>Freitag, 14. Juni 2024</t>
  </si>
  <si>
    <t>Andrin Ottiger, anmeldungen@tvteufen.ch</t>
  </si>
  <si>
    <t>wird für alle eine Startgebühr von 10.00 CHF fällig.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</si>
</sst>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dd/mm/yyyy;@"/>
    <numFmt numFmtId="166" formatCode="#,##0.00\ &quot;CHF&quot;"/>
  </numFmts>
  <fonts count="13" x14ac:knownFonts="1">
    <font>
      <sz val="10"/>
      <name val="Arial"/>
      <family val="2"/>
      <charset val="1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9"/>
      <color rgb="FF000000"/>
      <name val="Segoe UI"/>
      <charset val="1"/>
    </font>
    <font>
      <sz val="9"/>
      <color rgb="FF000000"/>
      <name val="Segoe UI"/>
      <charset val="1"/>
    </font>
    <font>
      <b/>
      <sz val="9"/>
      <color rgb="FF000000"/>
      <name val="Segoe UI"/>
      <family val="2"/>
      <charset val="1"/>
    </font>
    <font>
      <sz val="9"/>
      <color rgb="FF000000"/>
      <name val="Segoe UI"/>
      <family val="2"/>
      <charset val="1"/>
    </font>
    <font>
      <sz val="10"/>
      <color theme="1"/>
      <name val="Arial"/>
      <family val="2"/>
      <charset val="1"/>
    </font>
    <font>
      <sz val="8"/>
      <name val="Arial"/>
      <family val="2"/>
      <charset val="1"/>
    </font>
    <font>
      <u/>
      <sz val="10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indexed="64"/>
      </right>
      <top style="medium">
        <color auto="1"/>
      </top>
      <bottom style="dashed">
        <color auto="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3" borderId="0" xfId="0" applyFont="1" applyFill="1" applyAlignment="1">
      <alignment vertical="center" wrapText="1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 wrapText="1"/>
    </xf>
    <xf numFmtId="0" fontId="0" fillId="3" borderId="0" xfId="0" applyFill="1"/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vertical="center"/>
    </xf>
    <xf numFmtId="0" fontId="10" fillId="3" borderId="0" xfId="0" applyFont="1" applyFill="1" applyAlignment="1">
      <alignment vertical="top"/>
    </xf>
    <xf numFmtId="0" fontId="0" fillId="3" borderId="0" xfId="0" applyFill="1" applyAlignment="1">
      <alignment horizontal="left"/>
    </xf>
    <xf numFmtId="0" fontId="5" fillId="2" borderId="0" xfId="0" applyFont="1" applyFill="1" applyAlignment="1">
      <alignment horizontal="left"/>
    </xf>
    <xf numFmtId="0" fontId="0" fillId="3" borderId="19" xfId="0" applyFill="1" applyBorder="1" applyAlignment="1">
      <alignment horizontal="center"/>
    </xf>
    <xf numFmtId="164" fontId="0" fillId="3" borderId="0" xfId="0" applyNumberFormat="1" applyFill="1" applyAlignment="1">
      <alignment horizontal="left"/>
    </xf>
    <xf numFmtId="0" fontId="5" fillId="2" borderId="0" xfId="0" applyFont="1" applyFill="1"/>
    <xf numFmtId="0" fontId="0" fillId="3" borderId="19" xfId="0" applyFill="1" applyBorder="1" applyAlignment="1">
      <alignment horizontal="left"/>
    </xf>
    <xf numFmtId="165" fontId="0" fillId="0" borderId="5" xfId="0" applyNumberFormat="1" applyBorder="1" applyAlignment="1">
      <alignment horizontal="center"/>
    </xf>
    <xf numFmtId="0" fontId="4" fillId="3" borderId="0" xfId="0" applyFont="1" applyFill="1" applyAlignment="1">
      <alignment horizontal="left" vertical="center" wrapText="1"/>
    </xf>
    <xf numFmtId="14" fontId="0" fillId="0" borderId="0" xfId="0" applyNumberFormat="1" applyAlignment="1">
      <alignment horizontal="center"/>
    </xf>
    <xf numFmtId="0" fontId="4" fillId="0" borderId="0" xfId="0" applyFont="1" applyAlignment="1">
      <alignment vertical="center" wrapText="1"/>
    </xf>
    <xf numFmtId="0" fontId="0" fillId="2" borderId="0" xfId="0" applyFill="1" applyAlignment="1">
      <alignment horizontal="left"/>
    </xf>
    <xf numFmtId="0" fontId="1" fillId="0" borderId="0" xfId="0" applyFont="1"/>
    <xf numFmtId="165" fontId="0" fillId="0" borderId="8" xfId="0" applyNumberForma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1" fillId="3" borderId="0" xfId="0" applyFont="1" applyFill="1" applyAlignment="1">
      <alignment vertical="top"/>
    </xf>
    <xf numFmtId="0" fontId="1" fillId="3" borderId="0" xfId="0" applyFont="1" applyFill="1" applyAlignment="1">
      <alignment horizontal="center"/>
    </xf>
    <xf numFmtId="0" fontId="5" fillId="2" borderId="0" xfId="0" applyFont="1" applyFill="1" applyAlignment="1">
      <alignment vertical="center"/>
    </xf>
    <xf numFmtId="166" fontId="5" fillId="2" borderId="0" xfId="0" applyNumberFormat="1" applyFont="1" applyFill="1" applyAlignment="1">
      <alignment horizontal="center" vertical="top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0" fillId="3" borderId="24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2" xfId="0" applyBorder="1" applyAlignment="1">
      <alignment horizontal="left"/>
    </xf>
    <xf numFmtId="164" fontId="0" fillId="0" borderId="22" xfId="0" applyNumberForma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165" fontId="0" fillId="0" borderId="9" xfId="0" applyNumberFormat="1" applyBorder="1" applyAlignment="1" applyProtection="1">
      <alignment horizontal="center"/>
      <protection locked="0"/>
    </xf>
    <xf numFmtId="0" fontId="12" fillId="0" borderId="0" xfId="1" applyAlignment="1"/>
    <xf numFmtId="0" fontId="0" fillId="0" borderId="21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5" fillId="3" borderId="0" xfId="0" applyFont="1" applyFill="1" applyAlignment="1" applyProtection="1">
      <alignment horizontal="left" vertical="top"/>
      <protection locked="0"/>
    </xf>
    <xf numFmtId="0" fontId="1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1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6" xfId="0" applyBorder="1" applyProtection="1">
      <protection locked="0"/>
    </xf>
    <xf numFmtId="0" fontId="2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0" fillId="3" borderId="0" xfId="0" applyFill="1" applyAlignment="1">
      <alignment horizontal="left"/>
    </xf>
    <xf numFmtId="0" fontId="1" fillId="3" borderId="0" xfId="0" applyFont="1" applyFill="1" applyAlignment="1">
      <alignment horizontal="center"/>
    </xf>
    <xf numFmtId="166" fontId="5" fillId="2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2" fillId="3" borderId="0" xfId="1" applyFill="1" applyAlignment="1" applyProtection="1">
      <alignment horizontal="center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26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19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</cellXfs>
  <cellStyles count="2">
    <cellStyle name="Link" xfId="1" builtinId="8"/>
    <cellStyle name="Standard" xfId="0" builtinId="0"/>
  </cellStyles>
  <dxfs count="11"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452597</xdr:colOff>
      <xdr:row>0</xdr:row>
      <xdr:rowOff>42334</xdr:rowOff>
    </xdr:from>
    <xdr:to>
      <xdr:col>18</xdr:col>
      <xdr:colOff>23876</xdr:colOff>
      <xdr:row>3</xdr:row>
      <xdr:rowOff>167143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FABE779F-3BE3-F146-9501-2320437E7B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7597" y="42334"/>
          <a:ext cx="1436062" cy="10878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bs-kidscup.ch/de/fuer-teilnehmer/startmoeglichkeiten/offene-lokale-ausscheidung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T37"/>
  <sheetViews>
    <sheetView tabSelected="1" zoomScale="120" zoomScaleNormal="120" zoomScalePageLayoutView="160" workbookViewId="0">
      <selection activeCell="B32" sqref="B32"/>
    </sheetView>
  </sheetViews>
  <sheetFormatPr baseColWidth="10" defaultColWidth="9.1796875" defaultRowHeight="12.5" outlineLevelCol="1" x14ac:dyDescent="0.25"/>
  <cols>
    <col min="1" max="1" width="23.81640625" style="2" customWidth="1"/>
    <col min="2" max="2" width="20.81640625" style="1" customWidth="1"/>
    <col min="3" max="3" width="13.81640625" style="1" customWidth="1"/>
    <col min="4" max="4" width="5.81640625" style="1" customWidth="1"/>
    <col min="5" max="5" width="5.81640625" style="2" customWidth="1"/>
    <col min="6" max="7" width="7.81640625" style="2" customWidth="1"/>
    <col min="8" max="11" width="5.81640625" style="2" customWidth="1"/>
    <col min="12" max="12" width="6.81640625" style="2" customWidth="1"/>
    <col min="13" max="13" width="8.81640625" style="2" hidden="1" customWidth="1" outlineLevel="1"/>
    <col min="14" max="14" width="9.81640625" style="2" hidden="1" customWidth="1" outlineLevel="1"/>
    <col min="15" max="15" width="9.1796875" style="2" hidden="1" customWidth="1" outlineLevel="1"/>
    <col min="16" max="16" width="10.81640625" style="2" hidden="1" customWidth="1" outlineLevel="1"/>
    <col min="17" max="18" width="9.1796875" style="2" hidden="1" customWidth="1" outlineLevel="1"/>
    <col min="19" max="19" width="9.1796875" style="2" customWidth="1" collapsed="1"/>
    <col min="20" max="1007" width="11.453125" style="2"/>
    <col min="1008" max="1009" width="11.453125"/>
  </cols>
  <sheetData>
    <row r="1" spans="1:1008" s="8" customFormat="1" ht="41.15" customHeight="1" x14ac:dyDescent="0.4">
      <c r="A1" s="73" t="s">
        <v>22</v>
      </c>
      <c r="B1" s="73"/>
      <c r="C1" s="73"/>
      <c r="D1" s="72"/>
      <c r="E1" s="72"/>
      <c r="F1" s="72"/>
      <c r="G1" s="72"/>
      <c r="H1" s="72"/>
      <c r="I1" s="72"/>
      <c r="J1" s="14"/>
      <c r="K1" s="14"/>
      <c r="L1" s="14"/>
      <c r="M1" s="32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</row>
    <row r="2" spans="1:1008" s="8" customFormat="1" ht="15" customHeight="1" x14ac:dyDescent="0.4">
      <c r="A2" s="30"/>
      <c r="B2" s="30"/>
      <c r="C2" s="14"/>
      <c r="D2" s="14"/>
      <c r="E2" s="14"/>
      <c r="F2" s="14"/>
      <c r="G2" s="14"/>
      <c r="H2" s="14"/>
      <c r="I2" s="30"/>
      <c r="J2" s="30"/>
      <c r="K2" s="14"/>
      <c r="L2" s="14"/>
      <c r="M2" s="32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</row>
    <row r="3" spans="1:1008" ht="20.149999999999999" customHeight="1" x14ac:dyDescent="0.25">
      <c r="A3" s="71" t="s">
        <v>38</v>
      </c>
      <c r="B3" s="71"/>
      <c r="C3" s="71"/>
      <c r="D3" s="71"/>
      <c r="E3" s="71"/>
      <c r="F3" s="15"/>
      <c r="G3" s="15"/>
      <c r="H3" s="15"/>
      <c r="I3" s="16"/>
      <c r="J3" s="17"/>
      <c r="K3" s="15"/>
      <c r="L3" s="15"/>
    </row>
    <row r="4" spans="1:1008" ht="15.5" x14ac:dyDescent="0.25">
      <c r="A4" s="18"/>
      <c r="B4" s="18"/>
      <c r="C4" s="18"/>
      <c r="D4" s="23"/>
      <c r="E4" s="15"/>
      <c r="F4" s="15"/>
      <c r="G4" s="15"/>
      <c r="H4" s="15"/>
      <c r="I4" s="15"/>
      <c r="J4" s="15"/>
      <c r="K4" s="19"/>
      <c r="L4" s="19"/>
    </row>
    <row r="5" spans="1:1008" ht="13" x14ac:dyDescent="0.3">
      <c r="A5" s="20" t="s">
        <v>13</v>
      </c>
      <c r="B5" s="23" t="s">
        <v>39</v>
      </c>
      <c r="C5" s="23"/>
      <c r="D5" s="23"/>
      <c r="E5" s="15"/>
      <c r="F5" s="38" t="s">
        <v>23</v>
      </c>
      <c r="G5" s="15"/>
      <c r="H5" s="15"/>
      <c r="I5" s="62"/>
      <c r="J5" s="62"/>
      <c r="K5" s="62"/>
      <c r="L5" s="62"/>
    </row>
    <row r="6" spans="1:1008" ht="13" x14ac:dyDescent="0.3">
      <c r="A6" s="20" t="s">
        <v>14</v>
      </c>
      <c r="B6" s="23" t="s">
        <v>40</v>
      </c>
      <c r="C6" s="23"/>
      <c r="D6" s="23"/>
      <c r="E6" s="15"/>
      <c r="F6" s="23"/>
      <c r="G6" s="15"/>
      <c r="H6" s="15"/>
      <c r="I6" s="23"/>
      <c r="J6" s="23"/>
      <c r="K6" s="19"/>
      <c r="L6" s="19"/>
    </row>
    <row r="7" spans="1:1008" ht="13" x14ac:dyDescent="0.25">
      <c r="A7" s="23"/>
      <c r="B7" s="23" t="s">
        <v>19</v>
      </c>
      <c r="C7" s="23"/>
      <c r="D7" s="23"/>
      <c r="E7" s="15"/>
      <c r="F7" s="21" t="s">
        <v>10</v>
      </c>
      <c r="G7" s="15"/>
      <c r="H7" s="15"/>
      <c r="I7" s="21"/>
      <c r="J7" s="21"/>
      <c r="K7" s="19"/>
      <c r="L7" s="19"/>
    </row>
    <row r="8" spans="1:1008" ht="14.15" customHeight="1" x14ac:dyDescent="0.3">
      <c r="A8" s="20"/>
      <c r="B8" s="23"/>
      <c r="C8" s="23"/>
      <c r="D8" s="23"/>
      <c r="E8" s="15"/>
      <c r="F8" s="23" t="s">
        <v>1</v>
      </c>
      <c r="G8" s="15"/>
      <c r="H8" s="15"/>
      <c r="I8" s="62"/>
      <c r="J8" s="62"/>
      <c r="K8" s="62"/>
      <c r="L8" s="62"/>
    </row>
    <row r="9" spans="1:1008" s="1" customFormat="1" x14ac:dyDescent="0.25">
      <c r="A9" s="24" t="s">
        <v>24</v>
      </c>
      <c r="B9" s="79">
        <v>0</v>
      </c>
      <c r="C9" s="22"/>
      <c r="D9" s="23"/>
      <c r="E9" s="23"/>
      <c r="F9" s="23" t="s">
        <v>0</v>
      </c>
      <c r="G9" s="23"/>
      <c r="H9" s="23"/>
      <c r="I9" s="62"/>
      <c r="J9" s="62"/>
      <c r="K9" s="62"/>
      <c r="L9" s="62"/>
      <c r="ALT9"/>
    </row>
    <row r="10" spans="1:1008" s="1" customFormat="1" x14ac:dyDescent="0.25">
      <c r="A10" s="40" t="s">
        <v>25</v>
      </c>
      <c r="B10" s="79"/>
      <c r="C10" s="23"/>
      <c r="D10" s="23"/>
      <c r="E10" s="23"/>
      <c r="F10" s="23" t="s">
        <v>15</v>
      </c>
      <c r="G10" s="23"/>
      <c r="H10" s="23"/>
      <c r="I10" s="62"/>
      <c r="J10" s="62"/>
      <c r="K10" s="62"/>
      <c r="L10" s="62"/>
      <c r="ALT10"/>
    </row>
    <row r="11" spans="1:1008" s="1" customFormat="1" x14ac:dyDescent="0.25">
      <c r="A11" s="33"/>
      <c r="B11" s="33"/>
      <c r="C11" s="23"/>
      <c r="D11" s="23"/>
      <c r="E11" s="23"/>
      <c r="F11" s="23" t="s">
        <v>16</v>
      </c>
      <c r="G11" s="23"/>
      <c r="H11" s="23"/>
      <c r="I11" s="62"/>
      <c r="J11" s="62"/>
      <c r="K11" s="62"/>
      <c r="L11" s="62"/>
      <c r="ALT11"/>
    </row>
    <row r="12" spans="1:1008" x14ac:dyDescent="0.25">
      <c r="A12" s="40" t="s">
        <v>26</v>
      </c>
      <c r="B12" s="41">
        <v>5</v>
      </c>
      <c r="C12" s="19"/>
      <c r="D12" s="23"/>
      <c r="E12" s="15"/>
      <c r="F12" s="23" t="s">
        <v>17</v>
      </c>
      <c r="G12" s="15"/>
      <c r="H12" s="15"/>
      <c r="I12" s="62"/>
      <c r="J12" s="62"/>
      <c r="K12" s="62"/>
      <c r="L12" s="62"/>
    </row>
    <row r="13" spans="1:1008" x14ac:dyDescent="0.25">
      <c r="A13" s="24"/>
      <c r="B13" s="27"/>
      <c r="C13" s="19"/>
      <c r="D13" s="23"/>
      <c r="E13" s="15"/>
      <c r="F13" s="23" t="s">
        <v>18</v>
      </c>
      <c r="G13" s="15"/>
      <c r="H13" s="15"/>
      <c r="I13" s="62"/>
      <c r="J13" s="62"/>
      <c r="K13" s="62"/>
      <c r="L13" s="62"/>
    </row>
    <row r="14" spans="1:1008" x14ac:dyDescent="0.25">
      <c r="A14" s="24" t="s">
        <v>28</v>
      </c>
      <c r="B14" s="27"/>
      <c r="C14" s="19"/>
      <c r="D14" s="23"/>
      <c r="E14" s="15"/>
      <c r="F14" s="15"/>
      <c r="G14" s="15"/>
      <c r="H14" s="15"/>
      <c r="I14" s="15"/>
      <c r="J14" s="15"/>
      <c r="K14" s="19"/>
      <c r="L14" s="19"/>
    </row>
    <row r="15" spans="1:1008" ht="13" x14ac:dyDescent="0.25">
      <c r="A15" s="24"/>
      <c r="B15" s="27"/>
      <c r="C15" s="19"/>
      <c r="D15" s="23"/>
      <c r="E15" s="15"/>
      <c r="F15" s="63" t="str">
        <f>IF(SUM(O27:Q37)+COUNTIF(M27:N37,"1")&gt;0,"Bitte überprüfen:","")</f>
        <v/>
      </c>
      <c r="G15" s="63"/>
      <c r="H15" s="63"/>
      <c r="I15" s="63"/>
      <c r="J15" s="63"/>
      <c r="K15" s="63"/>
      <c r="L15" s="63"/>
      <c r="T15" s="31"/>
    </row>
    <row r="16" spans="1:1008" x14ac:dyDescent="0.25">
      <c r="A16" s="24" t="s">
        <v>27</v>
      </c>
      <c r="B16" s="27"/>
      <c r="C16" s="19"/>
      <c r="D16" s="23"/>
      <c r="E16" s="15"/>
      <c r="F16" s="64" t="str">
        <f>IF(OR(COUNTIF(M27:M37,"1")&gt;0,COUNTIF(N27:N37,"1")&gt;0),"- Ob der Vor- und Nachname richtig erfasst ist.","")</f>
        <v/>
      </c>
      <c r="G16" s="64"/>
      <c r="H16" s="64"/>
      <c r="I16" s="64"/>
      <c r="J16" s="64"/>
      <c r="K16" s="64"/>
      <c r="L16" s="64"/>
    </row>
    <row r="17" spans="1:1007" x14ac:dyDescent="0.25">
      <c r="A17" s="24" t="s">
        <v>41</v>
      </c>
      <c r="B17" s="27"/>
      <c r="C17" s="19"/>
      <c r="D17" s="23"/>
      <c r="E17" s="15"/>
      <c r="F17" s="64" t="str">
        <f>IF(SUM(O27:O37)&gt;0,"- Ob das Geburtsdatum richtig erfasst ist, z.B. 01.01.2008.","")</f>
        <v/>
      </c>
      <c r="G17" s="64"/>
      <c r="H17" s="64"/>
      <c r="I17" s="64"/>
      <c r="J17" s="64"/>
      <c r="K17" s="64"/>
      <c r="L17" s="64"/>
    </row>
    <row r="18" spans="1:1007" x14ac:dyDescent="0.25">
      <c r="A18" s="24"/>
      <c r="B18" s="24"/>
      <c r="C18" s="23"/>
      <c r="D18" s="23"/>
      <c r="E18" s="15"/>
      <c r="F18" s="64" t="str">
        <f>IF(SUM(P27:P37)&gt;0,"- Ob das Geschlecht richtig erfasst ist.","")</f>
        <v/>
      </c>
      <c r="G18" s="64"/>
      <c r="H18" s="64"/>
      <c r="I18" s="64"/>
      <c r="J18" s="64"/>
      <c r="K18" s="64"/>
      <c r="L18" s="64"/>
    </row>
    <row r="19" spans="1:1007" x14ac:dyDescent="0.25">
      <c r="A19" s="42"/>
      <c r="B19" s="43"/>
      <c r="C19" s="23"/>
      <c r="D19" s="23"/>
      <c r="E19" s="15"/>
      <c r="F19" s="64" t="str">
        <f>IF(SUM(Q27:Q37)&gt;0,"- Ob die Adresse komplett erfasst ist.","")</f>
        <v/>
      </c>
      <c r="G19" s="64"/>
      <c r="H19" s="64"/>
      <c r="I19" s="64"/>
      <c r="J19" s="64"/>
      <c r="K19" s="64"/>
      <c r="L19" s="64"/>
    </row>
    <row r="20" spans="1:1007" x14ac:dyDescent="0.25">
      <c r="A20" s="77"/>
      <c r="B20" s="77"/>
      <c r="C20" s="23"/>
      <c r="D20" s="23"/>
      <c r="E20" s="15"/>
      <c r="F20" s="15"/>
      <c r="G20" s="15"/>
      <c r="H20" s="15"/>
      <c r="I20" s="15"/>
      <c r="J20" s="15"/>
      <c r="K20" s="15"/>
      <c r="L20" s="15"/>
      <c r="M20" s="1"/>
    </row>
    <row r="21" spans="1:1007" ht="13" x14ac:dyDescent="0.3">
      <c r="A21" s="78" t="s">
        <v>31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39"/>
      <c r="M21" s="34"/>
    </row>
    <row r="22" spans="1:1007" ht="13" x14ac:dyDescent="0.3">
      <c r="A22" s="80" t="s">
        <v>30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42"/>
      <c r="M22" s="34"/>
    </row>
    <row r="23" spans="1:1007" ht="13" x14ac:dyDescent="0.3">
      <c r="A23" s="85" t="s">
        <v>37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59"/>
      <c r="M23" s="34"/>
      <c r="S23" s="45"/>
    </row>
    <row r="24" spans="1:1007" ht="13" thickBot="1" x14ac:dyDescent="0.3">
      <c r="A24" s="15"/>
      <c r="B24" s="23"/>
      <c r="C24" s="23"/>
      <c r="D24" s="23"/>
      <c r="E24" s="15"/>
      <c r="F24" s="44"/>
      <c r="G24" s="44"/>
      <c r="H24" s="44"/>
      <c r="I24" s="44"/>
      <c r="J24" s="44"/>
      <c r="K24" s="44"/>
      <c r="L24" s="15"/>
    </row>
    <row r="25" spans="1:1007" ht="14.15" customHeight="1" thickBot="1" x14ac:dyDescent="0.3">
      <c r="A25" s="75" t="s">
        <v>9</v>
      </c>
      <c r="B25" s="76"/>
      <c r="C25" s="76"/>
      <c r="D25" s="81" t="s">
        <v>29</v>
      </c>
      <c r="E25" s="82"/>
      <c r="F25" s="81" t="s">
        <v>34</v>
      </c>
      <c r="G25" s="83"/>
      <c r="H25" s="83"/>
      <c r="I25" s="83"/>
      <c r="J25" s="83"/>
      <c r="K25" s="84"/>
      <c r="L25" s="17"/>
      <c r="ALS25"/>
    </row>
    <row r="26" spans="1:1007" ht="14.15" customHeight="1" thickBot="1" x14ac:dyDescent="0.3">
      <c r="A26" s="3" t="s">
        <v>1</v>
      </c>
      <c r="B26" s="4" t="s">
        <v>0</v>
      </c>
      <c r="C26" s="5" t="s">
        <v>11</v>
      </c>
      <c r="D26" s="6" t="s">
        <v>2</v>
      </c>
      <c r="E26" s="5" t="s">
        <v>3</v>
      </c>
      <c r="F26" s="65" t="s">
        <v>15</v>
      </c>
      <c r="G26" s="66"/>
      <c r="H26" s="4" t="s">
        <v>32</v>
      </c>
      <c r="I26" s="66" t="s">
        <v>33</v>
      </c>
      <c r="J26" s="66"/>
      <c r="K26" s="74"/>
      <c r="L26" s="17"/>
      <c r="M26" s="2" t="s">
        <v>4</v>
      </c>
      <c r="N26" s="2" t="s">
        <v>8</v>
      </c>
      <c r="O26" s="2" t="s">
        <v>5</v>
      </c>
      <c r="P26" s="2" t="s">
        <v>6</v>
      </c>
      <c r="Q26" s="2" t="s">
        <v>7</v>
      </c>
      <c r="ALR26"/>
      <c r="ALS26"/>
    </row>
    <row r="27" spans="1:1007" ht="14.15" customHeight="1" thickBot="1" x14ac:dyDescent="0.3">
      <c r="A27" s="9" t="s">
        <v>20</v>
      </c>
      <c r="B27" s="10" t="s">
        <v>21</v>
      </c>
      <c r="C27" s="29">
        <v>40344</v>
      </c>
      <c r="D27" s="11"/>
      <c r="E27" s="13" t="s">
        <v>12</v>
      </c>
      <c r="F27" s="92" t="s">
        <v>36</v>
      </c>
      <c r="G27" s="93"/>
      <c r="H27" s="12">
        <v>9053</v>
      </c>
      <c r="I27" s="90" t="s">
        <v>35</v>
      </c>
      <c r="J27" s="90"/>
      <c r="K27" s="91"/>
      <c r="L27" s="23"/>
      <c r="M27" s="2">
        <f>IF(COUNTIFS(A27:B27,"")=0,0,IF(COUNTIFS(A27:B27,"")=2,-1,1))</f>
        <v>0</v>
      </c>
      <c r="N27" s="2">
        <f>IF(COUNTIFS(A27:B27,"")=0,0,IF(AND(COUNTIFS(A27:B27,"")=2,COUNTIF(C27:K27,"*")=0),0,1))</f>
        <v>0</v>
      </c>
      <c r="O27" s="2">
        <f>IF(OR(C27="",LEN(C27)&lt;&gt;5),1,0)+M27</f>
        <v>0</v>
      </c>
      <c r="P27" s="2">
        <f>IF(AND(COUNTIF(D27:E27,"*")=1,COUNTIF(F27:H27,"*")=1),0,1)+M27</f>
        <v>0</v>
      </c>
      <c r="Q27" s="2">
        <f>IF(COUNTIF(I27:K27,"*")&gt;0,0,1)+M27</f>
        <v>0</v>
      </c>
      <c r="ALR27"/>
      <c r="ALS27"/>
    </row>
    <row r="28" spans="1:1007" ht="14.15" customHeight="1" thickBot="1" x14ac:dyDescent="0.3">
      <c r="A28" s="28"/>
      <c r="B28" s="23"/>
      <c r="C28" s="26"/>
      <c r="D28" s="25"/>
      <c r="E28" s="15"/>
      <c r="F28" s="15"/>
      <c r="G28" s="15"/>
      <c r="H28" s="15"/>
      <c r="I28" s="44"/>
      <c r="J28" s="15"/>
      <c r="K28" s="15"/>
      <c r="L28" s="15"/>
      <c r="ALR28"/>
      <c r="ALS28"/>
    </row>
    <row r="29" spans="1:1007" ht="14.15" customHeight="1" thickBot="1" x14ac:dyDescent="0.3">
      <c r="A29" s="75" t="s">
        <v>9</v>
      </c>
      <c r="B29" s="76"/>
      <c r="C29" s="76"/>
      <c r="D29" s="81" t="s">
        <v>29</v>
      </c>
      <c r="E29" s="82"/>
      <c r="F29" s="83" t="s">
        <v>34</v>
      </c>
      <c r="G29" s="83"/>
      <c r="H29" s="83"/>
      <c r="I29" s="83"/>
      <c r="J29" s="83"/>
      <c r="K29" s="84"/>
      <c r="L29" s="17"/>
      <c r="ALS29"/>
    </row>
    <row r="30" spans="1:1007" ht="14.15" customHeight="1" thickBot="1" x14ac:dyDescent="0.3">
      <c r="A30" s="3" t="s">
        <v>1</v>
      </c>
      <c r="B30" s="4" t="s">
        <v>0</v>
      </c>
      <c r="C30" s="5" t="s">
        <v>11</v>
      </c>
      <c r="D30" s="6" t="s">
        <v>2</v>
      </c>
      <c r="E30" s="5" t="s">
        <v>3</v>
      </c>
      <c r="F30" s="66" t="s">
        <v>15</v>
      </c>
      <c r="G30" s="66"/>
      <c r="H30" s="4" t="s">
        <v>32</v>
      </c>
      <c r="I30" s="66" t="s">
        <v>33</v>
      </c>
      <c r="J30" s="66"/>
      <c r="K30" s="74"/>
      <c r="L30" s="17"/>
      <c r="M30" s="2" t="s">
        <v>4</v>
      </c>
      <c r="N30" s="2" t="s">
        <v>8</v>
      </c>
      <c r="O30" s="2" t="s">
        <v>5</v>
      </c>
      <c r="P30" s="2" t="s">
        <v>6</v>
      </c>
      <c r="Q30" s="2" t="s">
        <v>7</v>
      </c>
      <c r="ALR30"/>
      <c r="ALS30"/>
    </row>
    <row r="31" spans="1:1007" ht="14.15" customHeight="1" x14ac:dyDescent="0.25">
      <c r="A31" s="51"/>
      <c r="B31" s="49"/>
      <c r="C31" s="35"/>
      <c r="D31" s="53"/>
      <c r="E31" s="36"/>
      <c r="F31" s="88"/>
      <c r="G31" s="89"/>
      <c r="H31" s="57"/>
      <c r="I31" s="86"/>
      <c r="J31" s="86"/>
      <c r="K31" s="87"/>
      <c r="L31" s="23"/>
      <c r="M31" s="2">
        <f t="shared" ref="M31:M36" si="0">IF(COUNTIFS(A31:B31,"")=0,0,IF(COUNTIFS(A31:B31,"")=2,-1,1))</f>
        <v>-1</v>
      </c>
      <c r="N31" s="2">
        <f>IF(COUNTIFS(A31:B31,"")=0,0,IF(AND(COUNTIFS(A31:B31,"")=2,COUNTA(C31:K31)=0),0,1))</f>
        <v>0</v>
      </c>
      <c r="O31" s="2">
        <f t="shared" ref="O31:O36" si="1">IF(OR(C31="",LEN(C31)&lt;&gt;5),1,0)+M31</f>
        <v>0</v>
      </c>
      <c r="P31" s="2">
        <f>IF(COUNTIF(D31:E31,"*")=1,0,1)+M31</f>
        <v>0</v>
      </c>
      <c r="Q31" s="2">
        <f t="shared" ref="Q31:Q36" si="2">IF(COUNTIF(I31:K31,"*")&gt;0,0,1)+M31</f>
        <v>0</v>
      </c>
      <c r="ALR31"/>
      <c r="ALS31"/>
    </row>
    <row r="32" spans="1:1007" ht="14.15" customHeight="1" x14ac:dyDescent="0.25">
      <c r="A32" s="51"/>
      <c r="B32" s="49"/>
      <c r="C32" s="35"/>
      <c r="D32" s="53"/>
      <c r="E32" s="36"/>
      <c r="F32" s="69"/>
      <c r="G32" s="70"/>
      <c r="H32" s="54"/>
      <c r="I32" s="86"/>
      <c r="J32" s="86"/>
      <c r="K32" s="87"/>
      <c r="L32" s="23"/>
      <c r="M32" s="2">
        <f t="shared" si="0"/>
        <v>-1</v>
      </c>
      <c r="N32" s="2">
        <f t="shared" ref="N32:N36" si="3">IF(COUNTIFS(A32:B32,"")=0,0,IF(AND(COUNTIFS(A32:B32,"")=2,COUNTA(C32:K32)=0),0,1))</f>
        <v>0</v>
      </c>
      <c r="O32" s="2">
        <f t="shared" si="1"/>
        <v>0</v>
      </c>
      <c r="P32" s="2">
        <f t="shared" ref="P32:P36" si="4">IF(COUNTIF(D32:E32,"*")=1,0,1)+M32</f>
        <v>0</v>
      </c>
      <c r="Q32" s="2">
        <f t="shared" si="2"/>
        <v>0</v>
      </c>
      <c r="ALR32"/>
      <c r="ALS32"/>
    </row>
    <row r="33" spans="1:1007" ht="14.15" customHeight="1" x14ac:dyDescent="0.25">
      <c r="A33" s="51"/>
      <c r="B33" s="49"/>
      <c r="C33" s="35"/>
      <c r="D33" s="53"/>
      <c r="E33" s="36"/>
      <c r="F33" s="69"/>
      <c r="G33" s="70"/>
      <c r="H33" s="54"/>
      <c r="I33" s="86"/>
      <c r="J33" s="86"/>
      <c r="K33" s="87"/>
      <c r="L33" s="23"/>
      <c r="M33" s="2">
        <f t="shared" si="0"/>
        <v>-1</v>
      </c>
      <c r="N33" s="2">
        <f t="shared" si="3"/>
        <v>0</v>
      </c>
      <c r="O33" s="2">
        <f t="shared" si="1"/>
        <v>0</v>
      </c>
      <c r="P33" s="2">
        <f t="shared" si="4"/>
        <v>0</v>
      </c>
      <c r="Q33" s="2">
        <f t="shared" si="2"/>
        <v>0</v>
      </c>
      <c r="ALR33"/>
      <c r="ALS33"/>
    </row>
    <row r="34" spans="1:1007" ht="14.15" customHeight="1" x14ac:dyDescent="0.25">
      <c r="A34" s="51"/>
      <c r="B34" s="49"/>
      <c r="C34" s="35"/>
      <c r="D34" s="53"/>
      <c r="E34" s="36"/>
      <c r="F34" s="69"/>
      <c r="G34" s="70"/>
      <c r="H34" s="54"/>
      <c r="I34" s="86"/>
      <c r="J34" s="86"/>
      <c r="K34" s="87"/>
      <c r="L34" s="23"/>
      <c r="M34" s="2">
        <f t="shared" si="0"/>
        <v>-1</v>
      </c>
      <c r="N34" s="2">
        <f t="shared" si="3"/>
        <v>0</v>
      </c>
      <c r="O34" s="2">
        <f t="shared" si="1"/>
        <v>0</v>
      </c>
      <c r="P34" s="2">
        <f t="shared" si="4"/>
        <v>0</v>
      </c>
      <c r="Q34" s="2">
        <f t="shared" si="2"/>
        <v>0</v>
      </c>
      <c r="ALR34"/>
      <c r="ALS34"/>
    </row>
    <row r="35" spans="1:1007" ht="14.15" customHeight="1" x14ac:dyDescent="0.25">
      <c r="A35" s="51"/>
      <c r="B35" s="49"/>
      <c r="C35" s="35"/>
      <c r="D35" s="53"/>
      <c r="E35" s="36"/>
      <c r="F35" s="69"/>
      <c r="G35" s="70"/>
      <c r="H35" s="54"/>
      <c r="I35" s="86"/>
      <c r="J35" s="86"/>
      <c r="K35" s="87"/>
      <c r="L35" s="23"/>
      <c r="M35" s="2">
        <f t="shared" si="0"/>
        <v>-1</v>
      </c>
      <c r="N35" s="2">
        <f t="shared" si="3"/>
        <v>0</v>
      </c>
      <c r="O35" s="2">
        <f t="shared" si="1"/>
        <v>0</v>
      </c>
      <c r="P35" s="2">
        <f t="shared" si="4"/>
        <v>0</v>
      </c>
      <c r="Q35" s="2">
        <f t="shared" si="2"/>
        <v>0</v>
      </c>
      <c r="ALR35"/>
      <c r="ALS35"/>
    </row>
    <row r="36" spans="1:1007" ht="14.15" customHeight="1" thickBot="1" x14ac:dyDescent="0.3">
      <c r="A36" s="52"/>
      <c r="B36" s="50"/>
      <c r="C36" s="58"/>
      <c r="D36" s="55"/>
      <c r="E36" s="37"/>
      <c r="F36" s="67"/>
      <c r="G36" s="68"/>
      <c r="H36" s="56"/>
      <c r="I36" s="60"/>
      <c r="J36" s="60"/>
      <c r="K36" s="61"/>
      <c r="L36" s="23"/>
      <c r="M36" s="2">
        <f t="shared" si="0"/>
        <v>-1</v>
      </c>
      <c r="N36" s="2">
        <f t="shared" si="3"/>
        <v>0</v>
      </c>
      <c r="O36" s="2">
        <f t="shared" si="1"/>
        <v>0</v>
      </c>
      <c r="P36" s="2">
        <f t="shared" si="4"/>
        <v>0</v>
      </c>
      <c r="Q36" s="2">
        <f t="shared" si="2"/>
        <v>0</v>
      </c>
      <c r="ALR36"/>
      <c r="ALS36"/>
    </row>
    <row r="37" spans="1:1007" ht="14.15" customHeight="1" x14ac:dyDescent="0.25">
      <c r="A37" s="46"/>
      <c r="B37" s="46"/>
      <c r="C37" s="47"/>
      <c r="D37" s="48"/>
      <c r="E37" s="48"/>
      <c r="F37" s="48"/>
      <c r="G37" s="48"/>
      <c r="H37" s="48"/>
      <c r="I37" s="48"/>
      <c r="J37" s="48"/>
      <c r="K37" s="48"/>
      <c r="ALR37"/>
      <c r="ALS37"/>
    </row>
  </sheetData>
  <sheetProtection sheet="1" objects="1" selectLockedCells="1"/>
  <mergeCells count="44">
    <mergeCell ref="I34:K34"/>
    <mergeCell ref="I35:K35"/>
    <mergeCell ref="A29:C29"/>
    <mergeCell ref="F31:G31"/>
    <mergeCell ref="I27:K27"/>
    <mergeCell ref="I31:K31"/>
    <mergeCell ref="F35:G35"/>
    <mergeCell ref="F34:G34"/>
    <mergeCell ref="I33:K33"/>
    <mergeCell ref="F33:G33"/>
    <mergeCell ref="I32:K32"/>
    <mergeCell ref="I30:K30"/>
    <mergeCell ref="F27:G27"/>
    <mergeCell ref="D29:E29"/>
    <mergeCell ref="F29:K29"/>
    <mergeCell ref="F30:G30"/>
    <mergeCell ref="A3:E3"/>
    <mergeCell ref="D1:I1"/>
    <mergeCell ref="A1:C1"/>
    <mergeCell ref="I26:K26"/>
    <mergeCell ref="A25:C25"/>
    <mergeCell ref="A20:B20"/>
    <mergeCell ref="A21:K21"/>
    <mergeCell ref="B9:B10"/>
    <mergeCell ref="A22:K22"/>
    <mergeCell ref="D25:E25"/>
    <mergeCell ref="F25:K25"/>
    <mergeCell ref="A23:K23"/>
    <mergeCell ref="I36:K36"/>
    <mergeCell ref="I5:L5"/>
    <mergeCell ref="I8:L8"/>
    <mergeCell ref="I9:L9"/>
    <mergeCell ref="I10:L10"/>
    <mergeCell ref="I11:L11"/>
    <mergeCell ref="I12:L12"/>
    <mergeCell ref="I13:L13"/>
    <mergeCell ref="F15:L15"/>
    <mergeCell ref="F16:L16"/>
    <mergeCell ref="F17:L17"/>
    <mergeCell ref="F18:L18"/>
    <mergeCell ref="F19:L19"/>
    <mergeCell ref="F26:G26"/>
    <mergeCell ref="F36:G36"/>
    <mergeCell ref="F32:G32"/>
  </mergeCells>
  <phoneticPr fontId="11" type="noConversion"/>
  <conditionalFormatting sqref="A27:B27">
    <cfRule type="expression" dxfId="10" priority="322">
      <formula>COUNTIF($M27:$N27,"1")&gt;0</formula>
    </cfRule>
  </conditionalFormatting>
  <conditionalFormatting sqref="A31:B36">
    <cfRule type="expression" dxfId="9" priority="42">
      <formula>COUNTIF($M31:$N31,"1")&gt;0</formula>
    </cfRule>
  </conditionalFormatting>
  <conditionalFormatting sqref="A31:C32 A36:C36">
    <cfRule type="expression" dxfId="8" priority="43">
      <formula>MOD(ROW(),2)=0</formula>
    </cfRule>
  </conditionalFormatting>
  <conditionalFormatting sqref="A27:F27 H27:I27 D31:F36 H31:I36 A33:B35">
    <cfRule type="expression" dxfId="7" priority="331">
      <formula>MOD(ROW(),2)=0</formula>
    </cfRule>
  </conditionalFormatting>
  <conditionalFormatting sqref="C27">
    <cfRule type="expression" dxfId="6" priority="321">
      <formula>$O27&gt;0</formula>
    </cfRule>
  </conditionalFormatting>
  <conditionalFormatting sqref="C31:C36">
    <cfRule type="expression" dxfId="5" priority="3">
      <formula>$O31&gt;0</formula>
    </cfRule>
  </conditionalFormatting>
  <conditionalFormatting sqref="C33:C35">
    <cfRule type="expression" dxfId="4" priority="4">
      <formula>MOD(ROW(),2)=0</formula>
    </cfRule>
  </conditionalFormatting>
  <conditionalFormatting sqref="D27:E27 D31:E36">
    <cfRule type="expression" dxfId="3" priority="320">
      <formula>$P27&gt;0</formula>
    </cfRule>
  </conditionalFormatting>
  <conditionalFormatting sqref="F15:F19">
    <cfRule type="expression" dxfId="2" priority="324">
      <formula>OR($F$15&lt;&gt;"",$F$16&lt;&gt;"")</formula>
    </cfRule>
  </conditionalFormatting>
  <conditionalFormatting sqref="F27:K27 F31:K36">
    <cfRule type="expression" dxfId="1" priority="323">
      <formula>$Q27&gt;0</formula>
    </cfRule>
  </conditionalFormatting>
  <conditionalFormatting sqref="I5 I8:I13">
    <cfRule type="cellIs" dxfId="0" priority="21" operator="equal">
      <formula>""</formula>
    </cfRule>
  </conditionalFormatting>
  <hyperlinks>
    <hyperlink ref="A23" r:id="rId1" xr:uid="{5F3EC108-1A4B-4F2B-B536-0ADC80D6555C}"/>
  </hyperlinks>
  <printOptions horizontalCentered="1" verticalCentered="1"/>
  <pageMargins left="0.5" right="0.5" top="0.5" bottom="0.5" header="0.78749999999999998" footer="0.78749999999999998"/>
  <pageSetup paperSize="9" fitToHeight="0" orientation="landscape" useFirstPageNumber="1" horizontalDpi="300" verticalDpi="300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UBS Kids Cup</vt:lpstr>
      <vt:lpstr>'UBS Kids Cup'!Druckbereich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Fitze Stefan</dc:creator>
  <dc:description/>
  <cp:lastModifiedBy>Meetings TV Teufen</cp:lastModifiedBy>
  <cp:revision>29</cp:revision>
  <cp:lastPrinted>2021-05-01T12:09:05Z</cp:lastPrinted>
  <dcterms:created xsi:type="dcterms:W3CDTF">2020-06-29T18:57:20Z</dcterms:created>
  <dcterms:modified xsi:type="dcterms:W3CDTF">2024-03-14T21:26:58Z</dcterms:modified>
  <dc:language>en-US</dc:language>
</cp:coreProperties>
</file>